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УИКТ\! Сайт\ДФ\"/>
    </mc:Choice>
  </mc:AlternateContent>
  <bookViews>
    <workbookView xWindow="0" yWindow="0" windowWidth="20460" windowHeight="7770"/>
  </bookViews>
  <sheets>
    <sheet name="Приложение" sheetId="11" r:id="rId1"/>
  </sheets>
  <calcPr calcId="162913" refMode="R1C1"/>
</workbook>
</file>

<file path=xl/calcChain.xml><?xml version="1.0" encoding="utf-8"?>
<calcChain xmlns="http://schemas.openxmlformats.org/spreadsheetml/2006/main">
  <c r="F20" i="11" l="1"/>
  <c r="D20" i="11"/>
  <c r="D16" i="11"/>
  <c r="E20" i="11"/>
  <c r="C20" i="11"/>
  <c r="C16" i="11"/>
  <c r="E18" i="11"/>
  <c r="H18" i="11"/>
  <c r="C18" i="11"/>
  <c r="C21" i="11"/>
  <c r="H22" i="11"/>
  <c r="D21" i="11"/>
  <c r="J22" i="11"/>
  <c r="I22" i="11"/>
  <c r="G22" i="11"/>
  <c r="J19" i="11"/>
  <c r="I19" i="11"/>
  <c r="J18" i="11"/>
  <c r="I18" i="11"/>
  <c r="G21" i="11"/>
  <c r="H19" i="11"/>
  <c r="G19" i="11"/>
  <c r="G18" i="11"/>
  <c r="J20" i="11"/>
  <c r="H20" i="11"/>
  <c r="I16" i="11"/>
  <c r="F16" i="11"/>
  <c r="G20" i="11"/>
  <c r="I20" i="11"/>
  <c r="G16" i="11"/>
  <c r="E16" i="11"/>
  <c r="H16" i="11"/>
  <c r="J16" i="11"/>
</calcChain>
</file>

<file path=xl/sharedStrings.xml><?xml version="1.0" encoding="utf-8"?>
<sst xmlns="http://schemas.openxmlformats.org/spreadsheetml/2006/main" count="36" uniqueCount="27">
  <si>
    <t xml:space="preserve">Сведения </t>
  </si>
  <si>
    <t>№ п/п</t>
  </si>
  <si>
    <t>Вид задолженности</t>
  </si>
  <si>
    <t>Доходы от продажи имущества, находящегося в государственной или муниципальной собственности, за исключением имущества бюджетных и автономных учреждений, а также имущества государственных и муниципальных предприятий, в том числе казенных</t>
  </si>
  <si>
    <t>Иные неналоговые доходы</t>
  </si>
  <si>
    <t>Доходы от использования имущества, находящегося в государственной или муниципальной собственности, за исключением имущества бюджетных и автономных учреждений, а также имущества государственных и муниципальных предприятий, в том числе казенных</t>
  </si>
  <si>
    <t>Сумма непогашенной отсрочки (рассрочки) по неналоговым доходам</t>
  </si>
  <si>
    <t>из неё</t>
  </si>
  <si>
    <t>Всего</t>
  </si>
  <si>
    <t>в том числе просроченная</t>
  </si>
  <si>
    <t xml:space="preserve">в том числе просроченная  </t>
  </si>
  <si>
    <t>о дебиторской задолженности бюджета города Омска</t>
  </si>
  <si>
    <t xml:space="preserve">Отклонение по сравнению с началом года, %   </t>
  </si>
  <si>
    <t xml:space="preserve">Сумма задолженности, руб.                           </t>
  </si>
  <si>
    <t xml:space="preserve">Отклонение по сравнению с началом года, руб.   </t>
  </si>
  <si>
    <t>1.2</t>
  </si>
  <si>
    <t>2.</t>
  </si>
  <si>
    <t>х</t>
  </si>
  <si>
    <t>1.1</t>
  </si>
  <si>
    <t xml:space="preserve">1.3 </t>
  </si>
  <si>
    <t>Приложение 1</t>
  </si>
  <si>
    <t>3.</t>
  </si>
  <si>
    <t>Недоимка по налоговым доходам</t>
  </si>
  <si>
    <t>на 01.01.2024</t>
  </si>
  <si>
    <t>Дебиторская задолженность по неналоговым доходам структурных подразделений Администрации города Омска</t>
  </si>
  <si>
    <t>на 01.10.2024</t>
  </si>
  <si>
    <t>по состоянию на 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</si>
</sst>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6" formatCode="#,##0.0"/>
    <numFmt numFmtId="191" formatCode="0.0%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justify" wrapText="1"/>
    </xf>
    <xf numFmtId="186" fontId="0" fillId="0" borderId="0" xfId="0" applyNumberForma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186" fontId="2" fillId="0" borderId="1" xfId="0" applyNumberFormat="1" applyFont="1" applyFill="1" applyBorder="1" applyAlignment="1">
      <alignment horizontal="right" vertical="center" wrapText="1"/>
    </xf>
    <xf numFmtId="191" fontId="2" fillId="0" borderId="1" xfId="1" applyNumberFormat="1" applyFont="1" applyFill="1" applyBorder="1" applyAlignment="1">
      <alignment horizontal="center" vertical="center" wrapText="1"/>
    </xf>
    <xf numFmtId="191" fontId="2" fillId="0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18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4" fontId="3" fillId="0" borderId="0" xfId="0" applyNumberFormat="1" applyFont="1" applyFill="1"/>
    <xf numFmtId="186" fontId="5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3">
    <cellStyle name="Обычный" xfId="0" builtinId="0"/>
    <cellStyle name="Процентный" xfId="1" builtinId="5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70" zoomScaleNormal="70" workbookViewId="0">
      <selection activeCell="H18" sqref="H18"/>
    </sheetView>
  </sheetViews>
  <sheetFormatPr defaultRowHeight="12.75" x14ac:dyDescent="0.2"/>
  <cols>
    <col min="1" max="1" width="7" style="4" customWidth="1"/>
    <col min="2" max="2" width="58.5703125" style="4" customWidth="1"/>
    <col min="3" max="3" width="19.42578125" style="4" customWidth="1"/>
    <col min="4" max="4" width="20" style="4" customWidth="1"/>
    <col min="5" max="5" width="19.5703125" style="4" customWidth="1"/>
    <col min="6" max="6" width="18.5703125" style="4" customWidth="1"/>
    <col min="7" max="7" width="16.7109375" style="4" customWidth="1"/>
    <col min="8" max="8" width="18.140625" style="4" customWidth="1"/>
    <col min="9" max="9" width="19.42578125" style="4" customWidth="1"/>
    <col min="10" max="10" width="19" style="4" customWidth="1"/>
    <col min="11" max="16384" width="9.140625" style="4"/>
  </cols>
  <sheetData>
    <row r="1" spans="1:17" ht="18.75" customHeight="1" x14ac:dyDescent="0.3">
      <c r="A1" s="3"/>
      <c r="B1" s="3"/>
      <c r="C1" s="3"/>
      <c r="D1" s="3"/>
      <c r="E1" s="3"/>
      <c r="G1" s="2"/>
      <c r="H1" s="2"/>
    </row>
    <row r="2" spans="1:17" ht="18.75" x14ac:dyDescent="0.3">
      <c r="A2" s="3"/>
      <c r="B2" s="3"/>
      <c r="C2" s="3"/>
      <c r="D2" s="3"/>
      <c r="E2" s="3"/>
      <c r="F2" s="2"/>
      <c r="G2" s="2"/>
      <c r="H2" s="2"/>
    </row>
    <row r="3" spans="1:17" ht="21.75" customHeight="1" x14ac:dyDescent="0.3">
      <c r="A3" s="3"/>
      <c r="B3" s="3"/>
      <c r="C3" s="3"/>
      <c r="D3" s="3"/>
      <c r="E3" s="3"/>
      <c r="F3" s="2"/>
      <c r="G3" s="2"/>
      <c r="H3" s="2"/>
      <c r="J3" s="17" t="s">
        <v>20</v>
      </c>
      <c r="K3" s="17"/>
      <c r="L3" s="17"/>
      <c r="M3" s="17"/>
      <c r="N3" s="17"/>
      <c r="O3" s="17"/>
      <c r="P3" s="17"/>
      <c r="Q3" s="17"/>
    </row>
    <row r="4" spans="1:17" ht="18.75" x14ac:dyDescent="0.3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</row>
    <row r="5" spans="1:17" ht="18.75" x14ac:dyDescent="0.3">
      <c r="A5" s="21" t="s">
        <v>11</v>
      </c>
      <c r="B5" s="21"/>
      <c r="C5" s="21"/>
      <c r="D5" s="21"/>
      <c r="E5" s="21"/>
      <c r="F5" s="21"/>
      <c r="G5" s="21"/>
      <c r="H5" s="21"/>
      <c r="I5" s="21"/>
      <c r="J5" s="21"/>
    </row>
    <row r="6" spans="1:17" ht="18.75" x14ac:dyDescent="0.3">
      <c r="A6" s="21" t="s">
        <v>26</v>
      </c>
      <c r="B6" s="21"/>
      <c r="C6" s="21"/>
      <c r="D6" s="21"/>
      <c r="E6" s="21"/>
      <c r="F6" s="21"/>
      <c r="G6" s="21"/>
      <c r="H6" s="21"/>
      <c r="I6" s="21"/>
      <c r="J6" s="21"/>
    </row>
    <row r="7" spans="1:17" ht="18.75" x14ac:dyDescent="0.3">
      <c r="A7" s="3"/>
      <c r="B7" s="3"/>
      <c r="C7" s="3"/>
      <c r="D7" s="5"/>
      <c r="E7" s="5"/>
      <c r="F7" s="5"/>
      <c r="G7" s="3"/>
      <c r="H7" s="10"/>
    </row>
    <row r="8" spans="1:17" ht="12.75" customHeight="1" x14ac:dyDescent="0.2">
      <c r="A8" s="22" t="s">
        <v>1</v>
      </c>
      <c r="B8" s="22" t="s">
        <v>2</v>
      </c>
      <c r="C8" s="22" t="s">
        <v>13</v>
      </c>
      <c r="D8" s="22"/>
      <c r="E8" s="22"/>
      <c r="F8" s="22"/>
      <c r="G8" s="22" t="s">
        <v>14</v>
      </c>
      <c r="H8" s="22"/>
      <c r="I8" s="22" t="s">
        <v>12</v>
      </c>
      <c r="J8" s="22"/>
    </row>
    <row r="9" spans="1:17" ht="12.7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7" ht="24.75" customHeight="1" x14ac:dyDescent="0.2">
      <c r="A10" s="22"/>
      <c r="B10" s="22"/>
      <c r="C10" s="23" t="s">
        <v>8</v>
      </c>
      <c r="D10" s="24"/>
      <c r="E10" s="23" t="s">
        <v>9</v>
      </c>
      <c r="F10" s="24"/>
      <c r="G10" s="22"/>
      <c r="H10" s="22"/>
      <c r="I10" s="22"/>
      <c r="J10" s="22"/>
    </row>
    <row r="11" spans="1:17" ht="18.75" customHeight="1" x14ac:dyDescent="0.2">
      <c r="A11" s="22"/>
      <c r="B11" s="22"/>
      <c r="C11" s="25" t="s">
        <v>23</v>
      </c>
      <c r="D11" s="25" t="s">
        <v>25</v>
      </c>
      <c r="E11" s="25" t="s">
        <v>23</v>
      </c>
      <c r="F11" s="25" t="s">
        <v>25</v>
      </c>
      <c r="G11" s="25" t="s">
        <v>8</v>
      </c>
      <c r="H11" s="25" t="s">
        <v>10</v>
      </c>
      <c r="I11" s="25" t="s">
        <v>8</v>
      </c>
      <c r="J11" s="25" t="s">
        <v>10</v>
      </c>
    </row>
    <row r="12" spans="1:17" ht="18.75" customHeight="1" x14ac:dyDescent="0.2">
      <c r="A12" s="22"/>
      <c r="B12" s="22"/>
      <c r="C12" s="26"/>
      <c r="D12" s="25"/>
      <c r="E12" s="25"/>
      <c r="F12" s="25"/>
      <c r="G12" s="25"/>
      <c r="H12" s="25"/>
      <c r="I12" s="25"/>
      <c r="J12" s="25"/>
    </row>
    <row r="13" spans="1:17" ht="8.25" customHeight="1" x14ac:dyDescent="0.2">
      <c r="A13" s="22"/>
      <c r="B13" s="22"/>
      <c r="C13" s="26"/>
      <c r="D13" s="25"/>
      <c r="E13" s="25"/>
      <c r="F13" s="25"/>
      <c r="G13" s="25"/>
      <c r="H13" s="25"/>
      <c r="I13" s="25"/>
      <c r="J13" s="25"/>
    </row>
    <row r="14" spans="1:17" ht="1.5" hidden="1" customHeight="1" x14ac:dyDescent="0.2">
      <c r="A14" s="22"/>
      <c r="B14" s="22"/>
      <c r="C14" s="26"/>
      <c r="D14" s="25"/>
      <c r="E14" s="25"/>
      <c r="F14" s="25"/>
      <c r="G14" s="25"/>
      <c r="H14" s="25"/>
      <c r="I14" s="25"/>
      <c r="J14" s="25"/>
    </row>
    <row r="15" spans="1:17" ht="20.25" hidden="1" customHeight="1" x14ac:dyDescent="0.2">
      <c r="A15" s="22"/>
      <c r="B15" s="22"/>
      <c r="C15" s="26"/>
      <c r="D15" s="25"/>
      <c r="E15" s="25"/>
      <c r="F15" s="25"/>
      <c r="G15" s="25"/>
      <c r="H15" s="25"/>
      <c r="I15" s="25"/>
      <c r="J15" s="25"/>
    </row>
    <row r="16" spans="1:17" ht="63.75" customHeight="1" x14ac:dyDescent="0.2">
      <c r="A16" s="11">
        <v>1</v>
      </c>
      <c r="B16" s="6" t="s">
        <v>24</v>
      </c>
      <c r="C16" s="12">
        <f>C18+C19+C20</f>
        <v>1380955003.1100001</v>
      </c>
      <c r="D16" s="12">
        <f>D18+D19+D20</f>
        <v>1990310728.1899996</v>
      </c>
      <c r="E16" s="12">
        <f>E18+E19+E20</f>
        <v>1369783487.53</v>
      </c>
      <c r="F16" s="12">
        <f>F18+F19+F20</f>
        <v>1882842011.1300001</v>
      </c>
      <c r="G16" s="12">
        <f>D16-C16</f>
        <v>609355725.07999945</v>
      </c>
      <c r="H16" s="12">
        <f>F16-E16</f>
        <v>513058523.60000014</v>
      </c>
      <c r="I16" s="13">
        <f>PRODUCT(D16/C16)</f>
        <v>1.4412567561634455</v>
      </c>
      <c r="J16" s="14">
        <f>PRODUCT(F16/E16)</f>
        <v>1.3745544666516236</v>
      </c>
    </row>
    <row r="17" spans="1:10" ht="18.75" customHeight="1" x14ac:dyDescent="0.2">
      <c r="A17" s="11"/>
      <c r="B17" s="6" t="s">
        <v>7</v>
      </c>
      <c r="C17" s="12"/>
      <c r="D17" s="12"/>
      <c r="E17" s="12"/>
      <c r="F17" s="12"/>
      <c r="G17" s="12"/>
      <c r="H17" s="12"/>
      <c r="I17" s="15"/>
      <c r="J17" s="16"/>
    </row>
    <row r="18" spans="1:10" ht="125.25" customHeight="1" x14ac:dyDescent="0.2">
      <c r="A18" s="1" t="s">
        <v>18</v>
      </c>
      <c r="B18" s="6" t="s">
        <v>5</v>
      </c>
      <c r="C18" s="12">
        <f>940560023.87-2213.28</f>
        <v>940557810.59000003</v>
      </c>
      <c r="D18" s="12">
        <v>1034040422.8799996</v>
      </c>
      <c r="E18" s="12">
        <f>934765630.17-2213.28</f>
        <v>934763416.88999999</v>
      </c>
      <c r="F18" s="12">
        <v>982642691.88</v>
      </c>
      <c r="G18" s="12">
        <f>D18-C18</f>
        <v>93482612.289999604</v>
      </c>
      <c r="H18" s="12">
        <f>F18-E18</f>
        <v>47879274.99000001</v>
      </c>
      <c r="I18" s="13">
        <f>PRODUCT(D18/C18)</f>
        <v>1.099390607613326</v>
      </c>
      <c r="J18" s="14">
        <f>PRODUCT(F18/E18)</f>
        <v>1.0512207411253818</v>
      </c>
    </row>
    <row r="19" spans="1:10" ht="123.75" customHeight="1" x14ac:dyDescent="0.2">
      <c r="A19" s="1" t="s">
        <v>15</v>
      </c>
      <c r="B19" s="6" t="s">
        <v>3</v>
      </c>
      <c r="C19" s="12">
        <v>31224147.780000001</v>
      </c>
      <c r="D19" s="12">
        <v>18057253.16</v>
      </c>
      <c r="E19" s="12">
        <v>31224147.780000001</v>
      </c>
      <c r="F19" s="12">
        <v>17547723.509999998</v>
      </c>
      <c r="G19" s="12">
        <f>D19-C19</f>
        <v>-13166894.620000001</v>
      </c>
      <c r="H19" s="12">
        <f>F19-E19</f>
        <v>-13676424.270000003</v>
      </c>
      <c r="I19" s="13">
        <f>PRODUCT(D19/C19)</f>
        <v>0.57831052066587418</v>
      </c>
      <c r="J19" s="14">
        <f>PRODUCT(F19/E19)</f>
        <v>0.56199207208594626</v>
      </c>
    </row>
    <row r="20" spans="1:10" ht="24.6" customHeight="1" x14ac:dyDescent="0.2">
      <c r="A20" s="1" t="s">
        <v>19</v>
      </c>
      <c r="B20" s="7" t="s">
        <v>4</v>
      </c>
      <c r="C20" s="12">
        <f>((355408831.81+114500+1118550-1291160.57)-1669.52-13500-22000+6414.06)+((45112404.63+6063285.97-849789.11)+4001.93-72000-2000)+(3595940.44+1335.72-100.62)</f>
        <v>409173044.74000007</v>
      </c>
      <c r="D20" s="12">
        <f>209699621+676498901.05+51948230.53+66299.57</f>
        <v>938213052.14999998</v>
      </c>
      <c r="E20" s="12">
        <f>((350162320.42+113500+584000-1291160.57)-1669.52-12500+512550+6414.06)+((45112404.63+6063285.97-849789.11)+4001.93-72000-2000)+3466565.05</f>
        <v>403795922.86000007</v>
      </c>
      <c r="F20" s="12">
        <f>159039820.41+671597245.23+51948230.53+66299.57</f>
        <v>882651595.74000001</v>
      </c>
      <c r="G20" s="12">
        <f>D20-C20</f>
        <v>529040007.40999991</v>
      </c>
      <c r="H20" s="12">
        <f>F20-E20</f>
        <v>478855672.87999994</v>
      </c>
      <c r="I20" s="13">
        <f>PRODUCT(D20/C20)</f>
        <v>2.292949313770575</v>
      </c>
      <c r="J20" s="14">
        <f>PRODUCT(F20/E20)</f>
        <v>2.1858853588425751</v>
      </c>
    </row>
    <row r="21" spans="1:10" ht="42.75" customHeight="1" x14ac:dyDescent="0.2">
      <c r="A21" s="1" t="s">
        <v>16</v>
      </c>
      <c r="B21" s="6" t="s">
        <v>6</v>
      </c>
      <c r="C21" s="12">
        <f>4424532.95-4424532.95</f>
        <v>0</v>
      </c>
      <c r="D21" s="12">
        <f>4424532.95-4424532.95</f>
        <v>0</v>
      </c>
      <c r="E21" s="12" t="s">
        <v>17</v>
      </c>
      <c r="F21" s="12" t="s">
        <v>17</v>
      </c>
      <c r="G21" s="12">
        <f>D21-C21</f>
        <v>0</v>
      </c>
      <c r="H21" s="12" t="s">
        <v>17</v>
      </c>
      <c r="I21" s="14" t="s">
        <v>17</v>
      </c>
      <c r="J21" s="14" t="s">
        <v>17</v>
      </c>
    </row>
    <row r="22" spans="1:10" ht="42.75" customHeight="1" x14ac:dyDescent="0.2">
      <c r="A22" s="1" t="s">
        <v>21</v>
      </c>
      <c r="B22" s="6" t="s">
        <v>22</v>
      </c>
      <c r="C22" s="12">
        <v>629898474.08999991</v>
      </c>
      <c r="D22" s="12">
        <v>510200207.20000011</v>
      </c>
      <c r="E22" s="12">
        <v>629898474.08999991</v>
      </c>
      <c r="F22" s="12">
        <v>510200207.20000011</v>
      </c>
      <c r="G22" s="12">
        <f>D22-C22</f>
        <v>-119698266.88999981</v>
      </c>
      <c r="H22" s="12">
        <f>F22-E22</f>
        <v>-119698266.88999981</v>
      </c>
      <c r="I22" s="13">
        <f>PRODUCT(D22/C22)</f>
        <v>0.80997212755130865</v>
      </c>
      <c r="J22" s="14">
        <f>PRODUCT(F22/E22)</f>
        <v>0.80997212755130865</v>
      </c>
    </row>
    <row r="24" spans="1:10" x14ac:dyDescent="0.2">
      <c r="C24" s="8"/>
    </row>
    <row r="25" spans="1:10" x14ac:dyDescent="0.2">
      <c r="C25" s="8"/>
      <c r="D25" s="8"/>
      <c r="E25" s="19"/>
      <c r="F25" s="19"/>
      <c r="G25" s="20"/>
    </row>
    <row r="26" spans="1:10" ht="18" x14ac:dyDescent="0.25">
      <c r="F26" s="18"/>
      <c r="G26" s="18"/>
    </row>
    <row r="27" spans="1:10" ht="18" x14ac:dyDescent="0.25">
      <c r="F27" s="18"/>
      <c r="G27" s="18"/>
    </row>
    <row r="28" spans="1:10" ht="18" x14ac:dyDescent="0.25">
      <c r="F28" s="18"/>
      <c r="G28" s="18"/>
    </row>
    <row r="29" spans="1:10" ht="18" x14ac:dyDescent="0.25">
      <c r="F29" s="18"/>
      <c r="G29" s="18"/>
    </row>
    <row r="30" spans="1:10" ht="18" x14ac:dyDescent="0.25">
      <c r="C30" s="18"/>
      <c r="D30" s="18"/>
      <c r="E30" s="18"/>
    </row>
    <row r="31" spans="1:10" ht="18" x14ac:dyDescent="0.25">
      <c r="D31" s="9"/>
    </row>
    <row r="32" spans="1:10" ht="18" x14ac:dyDescent="0.25">
      <c r="D32" s="9"/>
    </row>
  </sheetData>
  <mergeCells count="18">
    <mergeCell ref="A5:J5"/>
    <mergeCell ref="A4:J4"/>
    <mergeCell ref="I8:J10"/>
    <mergeCell ref="G11:G15"/>
    <mergeCell ref="H11:H15"/>
    <mergeCell ref="I11:I15"/>
    <mergeCell ref="J11:J15"/>
    <mergeCell ref="C8:F9"/>
    <mergeCell ref="C11:C15"/>
    <mergeCell ref="D11:D15"/>
    <mergeCell ref="A6:J6"/>
    <mergeCell ref="G8:H10"/>
    <mergeCell ref="E10:F10"/>
    <mergeCell ref="C10:D10"/>
    <mergeCell ref="A8:A15"/>
    <mergeCell ref="B8:B15"/>
    <mergeCell ref="E11:E15"/>
    <mergeCell ref="F11:F15"/>
  </mergeCells>
  <printOptions horizontalCentered="1"/>
  <pageMargins left="0.59055118110236227" right="0.39370078740157483" top="0.39370078740157483" bottom="0.39370078740157483" header="0.31496062992125984" footer="0.51181102362204722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NhT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 состоянии задолженности перед бюджетом города Омска по уплате налогов и иных обязательных платежей по состоянию на 1 октября 2024 года</dc:title>
  <dc:creator>автор</dc:creator>
  <cp:keywords>Сведения о состоянии задолженности перед бюджетом города Омска по уплате налогов и иных обязательных платежей по состоянию на 1 октября 2024 года</cp:keywords>
  <cp:lastModifiedBy>Татьяна В. Рудакова</cp:lastModifiedBy>
  <cp:lastPrinted>2022-02-25T04:17:57Z</cp:lastPrinted>
  <dcterms:created xsi:type="dcterms:W3CDTF">2011-04-26T03:07:44Z</dcterms:created>
  <dcterms:modified xsi:type="dcterms:W3CDTF">2024-10-28T15:55:24Z</dcterms:modified>
</cp:coreProperties>
</file>