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320" windowHeight="6720" activeTab="0"/>
  </bookViews>
  <sheets>
    <sheet name="ДФиК 2019" sheetId="1" r:id="rId1"/>
  </sheets>
  <definedNames>
    <definedName name="_xlnm.Print_Titles" localSheetId="0">'ДФиК 2019'!$3:$3</definedName>
  </definedNames>
  <calcPr fullCalcOnLoad="1"/>
</workbook>
</file>

<file path=xl/sharedStrings.xml><?xml version="1.0" encoding="utf-8"?>
<sst xmlns="http://schemas.openxmlformats.org/spreadsheetml/2006/main" count="25" uniqueCount="25">
  <si>
    <t>Процент исполнения</t>
  </si>
  <si>
    <t xml:space="preserve">Исполнено </t>
  </si>
  <si>
    <t>Утверждено сводной бюджетной росписью</t>
  </si>
  <si>
    <t>( руб.)</t>
  </si>
  <si>
    <t>1.1.1 Осуществление функций руководства и управления в сфере установленных полномочий</t>
  </si>
  <si>
    <t>1.2.1 Оптимизация расходов на обслуживание муниципального долга</t>
  </si>
  <si>
    <t>1.2.2 Осуществление муниципального облигационного займа города Омска</t>
  </si>
  <si>
    <t>Наименование расходов</t>
  </si>
  <si>
    <t>1.1 Подпрограмма "Реализация полномочий муниципального образования город Омск в финансовой, бюджетной  и налоговой сфере"</t>
  </si>
  <si>
    <t>1.2 Подпрограмма "Реализация долговой политики города Омска"</t>
  </si>
  <si>
    <t>2.1 Подпрограмма "Развитие муниципальной службы"</t>
  </si>
  <si>
    <t>1.1.3 Оплата судебных актов и мировых соглашений</t>
  </si>
  <si>
    <t>Всего</t>
  </si>
  <si>
    <t>1. Муниципальная программа города Омска "Управление муниципальными финансами"</t>
  </si>
  <si>
    <t>1.1.2 Организация и проведение конкурсов в сфере муниципальных финансов</t>
  </si>
  <si>
    <t>2. Муниципальная программа города Омска "Социально-экономическое развитие города Омска"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</si>
  <si>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средств,                                                                                                                                                                                                                                             выделенных департаменту финансов и контроля Администрации города Омска, за 2019 год </t>
  </si>
  <si>
    <t>2.1.1. Содействие дополнительному профессиональному образованию работников финансовых органов по дополнительным профессиональным программам</t>
  </si>
  <si>
    <t>3. Муниципальная программа города Омска "Повышение эффективности системы муниципального управления"</t>
  </si>
  <si>
    <t>3.1. Подпрограмма "Совершенствование кадрового обеспечения муниципального управления"</t>
  </si>
  <si>
    <t>3.1.1 Поощрение муниципальной управленческой команды за достижение Омской областью значений (уровней) показателей для оценки эффективности деятельности, утвержденных Указом Президента Российской Федерации от 25.04.2019 № 193 "Об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Федерации"</t>
  </si>
  <si>
    <t>3.1.2 Организация профессиональной переподготовки, повышения квалификации муниципальных служащих, участия в семинарах и конференциях</t>
  </si>
  <si>
    <t>3.1.3 Организация и проведение диспансеризации муниципальных служащих для сохранения и укрепления их физического и психического здоровья</t>
  </si>
  <si>
    <t xml:space="preserve">4. Непрограммные расходы </t>
  </si>
  <si>
    <t>4.1 Управление средствами резервного фонда Администрации города Омска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</si>
</sst>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"/>
    <numFmt numFmtId="166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165" fontId="3" fillId="0" borderId="0" xfId="52" applyNumberFormat="1" applyFont="1">
      <alignment/>
      <protection/>
    </xf>
    <xf numFmtId="166" fontId="3" fillId="0" borderId="0" xfId="52" applyNumberFormat="1" applyFont="1" applyProtection="1">
      <alignment/>
      <protection hidden="1"/>
    </xf>
    <xf numFmtId="166" fontId="3" fillId="0" borderId="0" xfId="52" applyNumberFormat="1" applyFont="1">
      <alignment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165" fontId="3" fillId="0" borderId="0" xfId="52" applyNumberFormat="1" applyFont="1" applyAlignment="1" applyProtection="1">
      <alignment horizontal="right"/>
      <protection hidden="1"/>
    </xf>
    <xf numFmtId="0" fontId="4" fillId="0" borderId="0" xfId="52" applyFont="1">
      <alignment/>
      <protection/>
    </xf>
    <xf numFmtId="49" fontId="4" fillId="0" borderId="0" xfId="52" applyNumberFormat="1" applyFont="1" applyFill="1">
      <alignment/>
      <protection/>
    </xf>
    <xf numFmtId="4" fontId="4" fillId="33" borderId="10" xfId="52" applyNumberFormat="1" applyFont="1" applyFill="1" applyBorder="1" applyAlignment="1" applyProtection="1">
      <alignment horizontal="right" vertical="center"/>
      <protection hidden="1"/>
    </xf>
    <xf numFmtId="4" fontId="4" fillId="0" borderId="10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4" fontId="4" fillId="34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166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34" borderId="14" xfId="52" applyNumberFormat="1" applyFont="1" applyFill="1" applyBorder="1" applyAlignment="1" applyProtection="1">
      <alignment horizontal="right" vertical="center"/>
      <protection hidden="1"/>
    </xf>
    <xf numFmtId="166" fontId="4" fillId="33" borderId="14" xfId="52" applyNumberFormat="1" applyFont="1" applyFill="1" applyBorder="1" applyAlignment="1" applyProtection="1">
      <alignment horizontal="right" vertical="center" wrapText="1"/>
      <protection hidden="1"/>
    </xf>
    <xf numFmtId="166" fontId="4" fillId="0" borderId="14" xfId="52" applyNumberFormat="1" applyFont="1" applyFill="1" applyBorder="1" applyAlignment="1" applyProtection="1">
      <alignment horizontal="right" vertical="center" wrapText="1"/>
      <protection hidden="1"/>
    </xf>
    <xf numFmtId="166" fontId="3" fillId="0" borderId="14" xfId="52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52" applyNumberFormat="1" applyFont="1" applyBorder="1" applyAlignment="1">
      <alignment horizontal="right" vertical="center"/>
      <protection/>
    </xf>
    <xf numFmtId="166" fontId="3" fillId="0" borderId="14" xfId="52" applyNumberFormat="1" applyFont="1" applyBorder="1" applyAlignment="1">
      <alignment horizontal="right"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166" fontId="4" fillId="33" borderId="14" xfId="52" applyNumberFormat="1" applyFont="1" applyFill="1" applyBorder="1" applyAlignment="1">
      <alignment horizontal="right" vertical="center"/>
      <protection/>
    </xf>
    <xf numFmtId="4" fontId="4" fillId="34" borderId="10" xfId="52" applyNumberFormat="1" applyFont="1" applyFill="1" applyBorder="1" applyAlignment="1">
      <alignment horizontal="right" vertical="center"/>
      <protection/>
    </xf>
    <xf numFmtId="166" fontId="4" fillId="34" borderId="14" xfId="52" applyNumberFormat="1" applyFont="1" applyFill="1" applyBorder="1" applyAlignment="1">
      <alignment horizontal="right" vertical="center"/>
      <protection/>
    </xf>
    <xf numFmtId="4" fontId="4" fillId="33" borderId="15" xfId="52" applyNumberFormat="1" applyFont="1" applyFill="1" applyBorder="1" applyAlignment="1">
      <alignment horizontal="right" vertical="center"/>
      <protection/>
    </xf>
    <xf numFmtId="166" fontId="4" fillId="33" borderId="16" xfId="52" applyNumberFormat="1" applyFont="1" applyFill="1" applyBorder="1" applyAlignment="1">
      <alignment horizontal="right" vertical="center"/>
      <protection/>
    </xf>
    <xf numFmtId="164" fontId="4" fillId="33" borderId="17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17" xfId="52" applyNumberFormat="1" applyFont="1" applyFill="1" applyBorder="1" applyAlignment="1" applyProtection="1">
      <alignment horizontal="left" vertical="center" wrapText="1"/>
      <protection hidden="1"/>
    </xf>
    <xf numFmtId="164" fontId="3" fillId="0" borderId="17" xfId="52" applyNumberFormat="1" applyFont="1" applyFill="1" applyBorder="1" applyAlignment="1" applyProtection="1">
      <alignment horizontal="left" vertical="center" wrapText="1"/>
      <protection hidden="1"/>
    </xf>
    <xf numFmtId="164" fontId="4" fillId="34" borderId="17" xfId="52" applyNumberFormat="1" applyFont="1" applyFill="1" applyBorder="1" applyAlignment="1" applyProtection="1">
      <alignment horizontal="left" vertical="center" wrapText="1"/>
      <protection hidden="1"/>
    </xf>
    <xf numFmtId="16" fontId="3" fillId="0" borderId="17" xfId="52" applyNumberFormat="1" applyFont="1" applyBorder="1" applyAlignment="1">
      <alignment horizontal="left" vertical="center" wrapText="1"/>
      <protection/>
    </xf>
    <xf numFmtId="16" fontId="4" fillId="33" borderId="17" xfId="52" applyNumberFormat="1" applyFont="1" applyFill="1" applyBorder="1" applyAlignment="1">
      <alignment horizontal="left" vertical="center" wrapText="1"/>
      <protection/>
    </xf>
    <xf numFmtId="14" fontId="3" fillId="0" borderId="17" xfId="52" applyNumberFormat="1" applyFont="1" applyBorder="1" applyAlignment="1">
      <alignment horizontal="left" vertical="center" wrapText="1"/>
      <protection/>
    </xf>
    <xf numFmtId="0" fontId="4" fillId="34" borderId="17" xfId="52" applyFont="1" applyFill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 wrapText="1"/>
      <protection/>
    </xf>
    <xf numFmtId="0" fontId="4" fillId="33" borderId="18" xfId="52" applyFont="1" applyFill="1" applyBorder="1" applyAlignment="1">
      <alignment horizontal="left" vertical="center"/>
      <protection/>
    </xf>
    <xf numFmtId="0" fontId="4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17.375" defaultRowHeight="12.75"/>
  <cols>
    <col min="1" max="1" width="94.625" style="2" customWidth="1"/>
    <col min="2" max="2" width="15.125" style="5" customWidth="1"/>
    <col min="3" max="3" width="15.25390625" style="5" customWidth="1"/>
    <col min="4" max="4" width="12.25390625" style="3" customWidth="1"/>
    <col min="5" max="16384" width="17.375" style="2" customWidth="1"/>
  </cols>
  <sheetData>
    <row r="1" spans="1:4" ht="46.5" customHeight="1">
      <c r="A1" s="41" t="s">
        <v>16</v>
      </c>
      <c r="B1" s="41"/>
      <c r="C1" s="41"/>
      <c r="D1" s="41"/>
    </row>
    <row r="2" spans="1:4" ht="21" customHeight="1" thickBot="1">
      <c r="A2" s="1"/>
      <c r="B2" s="4"/>
      <c r="C2" s="4"/>
      <c r="D2" s="8" t="s">
        <v>3</v>
      </c>
    </row>
    <row r="3" spans="1:4" ht="63.75" thickTop="1">
      <c r="A3" s="15" t="s">
        <v>7</v>
      </c>
      <c r="B3" s="16" t="s">
        <v>2</v>
      </c>
      <c r="C3" s="16" t="s">
        <v>1</v>
      </c>
      <c r="D3" s="17" t="s">
        <v>0</v>
      </c>
    </row>
    <row r="4" spans="1:4" s="6" customFormat="1" ht="31.5">
      <c r="A4" s="30" t="s">
        <v>13</v>
      </c>
      <c r="B4" s="11">
        <f>B5+B9</f>
        <v>551139399.41</v>
      </c>
      <c r="C4" s="11">
        <f>C5+C9</f>
        <v>541527305.5</v>
      </c>
      <c r="D4" s="19">
        <f aca="true" t="shared" si="0" ref="D4:D11">C4/B4*100</f>
        <v>98.2559595775062</v>
      </c>
    </row>
    <row r="5" spans="1:5" s="6" customFormat="1" ht="33.75" customHeight="1">
      <c r="A5" s="31" t="s">
        <v>8</v>
      </c>
      <c r="B5" s="12">
        <f>B6+B8+B7</f>
        <v>92884399.41000001</v>
      </c>
      <c r="C5" s="12">
        <f>C6+C8+C7</f>
        <v>92121067.73</v>
      </c>
      <c r="D5" s="20">
        <f t="shared" si="0"/>
        <v>99.17819172557644</v>
      </c>
      <c r="E5" s="10"/>
    </row>
    <row r="6" spans="1:4" s="7" customFormat="1" ht="16.5" customHeight="1">
      <c r="A6" s="32" t="s">
        <v>4</v>
      </c>
      <c r="B6" s="13">
        <v>91600453.18</v>
      </c>
      <c r="C6" s="13">
        <v>91566668.42</v>
      </c>
      <c r="D6" s="21">
        <f t="shared" si="0"/>
        <v>99.96311725670874</v>
      </c>
    </row>
    <row r="7" spans="1:4" s="7" customFormat="1" ht="16.5" customHeight="1">
      <c r="A7" s="32" t="s">
        <v>14</v>
      </c>
      <c r="B7" s="13">
        <v>53000</v>
      </c>
      <c r="C7" s="13">
        <v>40758</v>
      </c>
      <c r="D7" s="21">
        <f t="shared" si="0"/>
        <v>76.90188679245283</v>
      </c>
    </row>
    <row r="8" spans="1:4" s="7" customFormat="1" ht="16.5" customHeight="1">
      <c r="A8" s="32" t="s">
        <v>11</v>
      </c>
      <c r="B8" s="13">
        <v>1230946.23</v>
      </c>
      <c r="C8" s="13">
        <v>513641.31</v>
      </c>
      <c r="D8" s="21">
        <f t="shared" si="0"/>
        <v>41.727355548259816</v>
      </c>
    </row>
    <row r="9" spans="1:4" s="6" customFormat="1" ht="16.5" customHeight="1">
      <c r="A9" s="31" t="s">
        <v>9</v>
      </c>
      <c r="B9" s="12">
        <f>B10+B11</f>
        <v>458255000</v>
      </c>
      <c r="C9" s="12">
        <f>C10+C11</f>
        <v>449406237.77</v>
      </c>
      <c r="D9" s="20">
        <f t="shared" si="0"/>
        <v>98.06903094783472</v>
      </c>
    </row>
    <row r="10" spans="1:4" s="6" customFormat="1" ht="16.5" customHeight="1">
      <c r="A10" s="32" t="s">
        <v>5</v>
      </c>
      <c r="B10" s="13">
        <v>458215000</v>
      </c>
      <c r="C10" s="13">
        <v>449366237.77</v>
      </c>
      <c r="D10" s="21">
        <f t="shared" si="0"/>
        <v>98.06886238337897</v>
      </c>
    </row>
    <row r="11" spans="1:4" s="7" customFormat="1" ht="15.75">
      <c r="A11" s="32" t="s">
        <v>6</v>
      </c>
      <c r="B11" s="13">
        <v>40000</v>
      </c>
      <c r="C11" s="13">
        <v>40000</v>
      </c>
      <c r="D11" s="21">
        <f t="shared" si="0"/>
        <v>100</v>
      </c>
    </row>
    <row r="12" spans="1:4" s="6" customFormat="1" ht="31.5">
      <c r="A12" s="33" t="s">
        <v>15</v>
      </c>
      <c r="B12" s="14">
        <f>B13</f>
        <v>30303</v>
      </c>
      <c r="C12" s="14">
        <f>C13</f>
        <v>30300</v>
      </c>
      <c r="D12" s="18">
        <f>D13</f>
        <v>99.99009999009999</v>
      </c>
    </row>
    <row r="13" spans="1:4" ht="15.75">
      <c r="A13" s="34" t="s">
        <v>10</v>
      </c>
      <c r="B13" s="22">
        <f>B14</f>
        <v>30303</v>
      </c>
      <c r="C13" s="22">
        <f>C14</f>
        <v>30300</v>
      </c>
      <c r="D13" s="23">
        <f aca="true" t="shared" si="1" ref="D13:D23">C13/B13*100</f>
        <v>99.99009999009999</v>
      </c>
    </row>
    <row r="14" spans="1:4" ht="31.5">
      <c r="A14" s="34" t="s">
        <v>17</v>
      </c>
      <c r="B14" s="22">
        <v>30303</v>
      </c>
      <c r="C14" s="22">
        <v>30300</v>
      </c>
      <c r="D14" s="23">
        <f t="shared" si="1"/>
        <v>99.99009999009999</v>
      </c>
    </row>
    <row r="15" spans="1:4" ht="31.5">
      <c r="A15" s="35" t="s">
        <v>18</v>
      </c>
      <c r="B15" s="24">
        <f>B16</f>
        <v>744768.13</v>
      </c>
      <c r="C15" s="24">
        <f>C16</f>
        <v>744768.13</v>
      </c>
      <c r="D15" s="25">
        <f t="shared" si="1"/>
        <v>100</v>
      </c>
    </row>
    <row r="16" spans="1:4" ht="31.5">
      <c r="A16" s="34" t="s">
        <v>19</v>
      </c>
      <c r="B16" s="22">
        <f>B17+B18+B19</f>
        <v>744768.13</v>
      </c>
      <c r="C16" s="22">
        <f>C17+C18+C19</f>
        <v>744768.13</v>
      </c>
      <c r="D16" s="23">
        <f t="shared" si="1"/>
        <v>100</v>
      </c>
    </row>
    <row r="17" spans="1:4" ht="99" customHeight="1">
      <c r="A17" s="34" t="s">
        <v>20</v>
      </c>
      <c r="B17" s="22">
        <v>371278.73</v>
      </c>
      <c r="C17" s="22">
        <v>371278.73</v>
      </c>
      <c r="D17" s="23">
        <f t="shared" si="1"/>
        <v>100</v>
      </c>
    </row>
    <row r="18" spans="1:4" ht="33" customHeight="1">
      <c r="A18" s="36" t="s">
        <v>21</v>
      </c>
      <c r="B18" s="22">
        <v>192000</v>
      </c>
      <c r="C18" s="22">
        <v>192000</v>
      </c>
      <c r="D18" s="23">
        <f t="shared" si="1"/>
        <v>100</v>
      </c>
    </row>
    <row r="19" spans="1:4" ht="33" customHeight="1">
      <c r="A19" s="36" t="s">
        <v>22</v>
      </c>
      <c r="B19" s="22">
        <v>181489.4</v>
      </c>
      <c r="C19" s="22">
        <v>181489.4</v>
      </c>
      <c r="D19" s="23">
        <f t="shared" si="1"/>
        <v>100</v>
      </c>
    </row>
    <row r="20" spans="1:4" s="9" customFormat="1" ht="21" customHeight="1">
      <c r="A20" s="37" t="s">
        <v>23</v>
      </c>
      <c r="B20" s="26">
        <f>B21</f>
        <v>20000000</v>
      </c>
      <c r="C20" s="26">
        <f>C21</f>
        <v>0</v>
      </c>
      <c r="D20" s="27">
        <f t="shared" si="1"/>
        <v>0</v>
      </c>
    </row>
    <row r="21" spans="1:4" ht="17.25" customHeight="1">
      <c r="A21" s="38" t="s">
        <v>24</v>
      </c>
      <c r="B21" s="22">
        <v>20000000</v>
      </c>
      <c r="C21" s="22">
        <v>0</v>
      </c>
      <c r="D21" s="23">
        <f t="shared" si="1"/>
        <v>0</v>
      </c>
    </row>
    <row r="22" spans="1:4" ht="15.75" hidden="1">
      <c r="A22" s="39"/>
      <c r="B22" s="22">
        <f>B4+B12+B20</f>
        <v>571169702.41</v>
      </c>
      <c r="C22" s="22">
        <f>C4+C12+C20</f>
        <v>541557605.5</v>
      </c>
      <c r="D22" s="23">
        <f t="shared" si="1"/>
        <v>94.8155343700735</v>
      </c>
    </row>
    <row r="23" spans="1:4" ht="21" customHeight="1" thickBot="1">
      <c r="A23" s="40" t="s">
        <v>12</v>
      </c>
      <c r="B23" s="28">
        <f>B4+B12+B20+B15</f>
        <v>571914470.54</v>
      </c>
      <c r="C23" s="28">
        <f>C4+C12+C20+C15</f>
        <v>542302373.63</v>
      </c>
      <c r="D23" s="29">
        <f t="shared" si="1"/>
        <v>94.82228577254912</v>
      </c>
    </row>
    <row r="24" ht="16.5" thickTop="1"/>
  </sheetData>
  <sheetProtection/>
  <mergeCells count="1">
    <mergeCell ref="A1:D1"/>
  </mergeCells>
  <printOptions/>
  <pageMargins left="0.5511811023622047" right="0.5511811023622047" top="0.5511811023622047" bottom="0.35433070866141736" header="0.1968503937007874" footer="0"/>
  <pageSetup horizontalDpi="600" verticalDpi="6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бюджетных средств, выделенных департаменту финансов и контроля Администрации города Омска в 2019 году</dc:title>
  <dc:subject/>
  <dc:creator>keo</dc:creator>
  <cp:keywords/>
  <dc:description/>
  <cp:lastModifiedBy>Татьяна В. Рудакова</cp:lastModifiedBy>
  <cp:lastPrinted>2020-01-23T09:08:21Z</cp:lastPrinted>
  <dcterms:created xsi:type="dcterms:W3CDTF">2011-02-28T04:19:24Z</dcterms:created>
  <dcterms:modified xsi:type="dcterms:W3CDTF">2020-01-24T10:24:39Z</dcterms:modified>
  <cp:category/>
  <cp:version/>
  <cp:contentType/>
  <cp:contentStatus/>
</cp:coreProperties>
</file>