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Pto\энергокомплекс55\ОБРАЩЕНИЯ\АДМИНИСТРАЦИЯ\_ДГХ\_замечания к Схеме теплоснабжения\2025\Внесение корректировок\"/>
    </mc:Choice>
  </mc:AlternateContent>
  <xr:revisionPtr revIDLastSave="0" documentId="13_ncr:1_{1A7DF778-5327-4D3A-8023-5A8133FF4E8D}" xr6:coauthVersionLast="47" xr6:coauthVersionMax="47" xr10:uidLastSave="{00000000-0000-0000-0000-000000000000}"/>
  <bookViews>
    <workbookView xWindow="3120" yWindow="2715" windowWidth="32505" windowHeight="188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 l="1"/>
  <c r="J7" i="1"/>
  <c r="K7" i="1"/>
  <c r="L7" i="1"/>
  <c r="M7" i="1"/>
  <c r="N7" i="1"/>
  <c r="O7" i="1"/>
  <c r="P7" i="1"/>
  <c r="Q7" i="1"/>
  <c r="R7" i="1"/>
  <c r="S7" i="1"/>
  <c r="T7" i="1"/>
  <c r="U7" i="1"/>
  <c r="V7" i="1"/>
  <c r="H7" i="1"/>
  <c r="G7" i="1" l="1"/>
  <c r="F7" i="1" l="1"/>
  <c r="F6" i="1" l="1"/>
  <c r="H6" i="1" l="1"/>
  <c r="G6" i="1"/>
  <c r="G8" i="1" s="1"/>
  <c r="F8" i="1"/>
  <c r="I6" i="1" l="1"/>
  <c r="H8" i="1"/>
  <c r="I8" i="1" l="1"/>
  <c r="J6" i="1"/>
  <c r="K6" i="1" l="1"/>
  <c r="J8" i="1"/>
  <c r="K8" i="1" l="1"/>
  <c r="L6" i="1"/>
  <c r="L8" i="1" l="1"/>
  <c r="M6" i="1"/>
  <c r="N6" i="1" l="1"/>
  <c r="M8" i="1"/>
  <c r="O6" i="1" l="1"/>
  <c r="N8" i="1"/>
  <c r="O8" i="1" l="1"/>
  <c r="P6" i="1"/>
  <c r="Q6" i="1" l="1"/>
  <c r="P8" i="1"/>
  <c r="R6" i="1" l="1"/>
  <c r="Q8" i="1"/>
  <c r="R8" i="1" l="1"/>
  <c r="S6" i="1"/>
  <c r="S8" i="1" l="1"/>
  <c r="T6" i="1"/>
  <c r="T8" i="1" l="1"/>
  <c r="U6" i="1"/>
  <c r="U8" i="1" l="1"/>
  <c r="V6" i="1"/>
  <c r="V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Макеев Владимир Игоревич</author>
  </authors>
  <commentList>
    <comment ref="F7" authorId="0" shapeId="0" xr:uid="{4FB70B4E-927B-4066-9F37-1F7878A4E1CD}">
      <text>
        <r>
          <rPr>
            <b/>
            <sz val="9"/>
            <color indexed="81"/>
            <rFont val="Tahoma"/>
            <family val="2"/>
            <charset val="204"/>
          </rPr>
          <t>Макеев Владимир Игоревич:</t>
        </r>
        <r>
          <rPr>
            <sz val="9"/>
            <color indexed="81"/>
            <rFont val="Tahoma"/>
            <family val="2"/>
            <charset val="204"/>
          </rPr>
          <t xml:space="preserve">
\\192.168.0.214\ExtraWork\ЭКСПЕРТИЗА\07_РасчетНормативов\2024\2024_НТПтэ</t>
        </r>
      </text>
    </comment>
    <comment ref="G7" authorId="0" shapeId="0" xr:uid="{92032063-478B-4EF2-AA02-3D47ACD44596}">
      <text>
        <r>
          <rPr>
            <b/>
            <sz val="9"/>
            <color indexed="81"/>
            <rFont val="Tahoma"/>
            <family val="2"/>
            <charset val="204"/>
          </rPr>
          <t>Макеев Владимир Игоревич:</t>
        </r>
        <r>
          <rPr>
            <sz val="9"/>
            <color indexed="81"/>
            <rFont val="Tahoma"/>
            <family val="2"/>
            <charset val="204"/>
          </rPr>
          <t xml:space="preserve">
\\192.168.0.214\ExtraWork\ЭКСПЕРТИЗА\07_РасчетНормативов\2025\2025_НТПтэ</t>
        </r>
      </text>
    </comment>
    <comment ref="H7" authorId="0" shapeId="0" xr:uid="{AC14F7BB-2281-4AB4-98ED-E57D1BED0536}">
      <text>
        <r>
          <rPr>
            <b/>
            <sz val="9"/>
            <color indexed="81"/>
            <rFont val="Tahoma"/>
            <family val="2"/>
            <charset val="204"/>
          </rPr>
          <t>Макеев Владимир Игоревич:</t>
        </r>
        <r>
          <rPr>
            <sz val="9"/>
            <color indexed="81"/>
            <rFont val="Tahoma"/>
            <family val="2"/>
            <charset val="204"/>
          </rPr>
          <t xml:space="preserve">
\\192.168.0.214\ExtraWork\ЭКСПЕРТИЗА\07_РасчетНормативов\2026\2026_НТПтэ</t>
        </r>
      </text>
    </comment>
  </commentList>
</comments>
</file>

<file path=xl/sharedStrings.xml><?xml version="1.0" encoding="utf-8"?>
<sst xmlns="http://schemas.openxmlformats.org/spreadsheetml/2006/main" count="6" uniqueCount="6">
  <si>
    <t>Таблица 4.6 - Годовой расход воды на компенсацию потерь и затрат теплоносителя при передаче тепловой энергии в тепловых сетях ОО "Теплогенерирующий комплекс", тыс. м.куб</t>
  </si>
  <si>
    <t>Потери теплоносителя</t>
  </si>
  <si>
    <t>Всего потери теплоносителя, в т.ч.:</t>
  </si>
  <si>
    <t>нормативные потери теплоносителя</t>
  </si>
  <si>
    <t>Сверхнормативные потери теплоносителя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</si>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</sst>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3" fillId="0" borderId="1" xfId="0" applyFont="1" applyBorder="1"/>
    <xf numFmtId="164" fontId="3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8"/>
  <sheetViews>
    <sheetView tabSelected="1" view="pageBreakPreview" zoomScale="115" zoomScaleNormal="100" zoomScaleSheetLayoutView="115" workbookViewId="0">
      <selection activeCell="F21" sqref="F21"/>
    </sheetView>
  </sheetViews>
  <sheetFormatPr defaultRowHeight="15" x14ac:dyDescent="0.25"/>
  <cols>
    <col min="1" max="1" width="45.85546875" style="2" customWidth="1"/>
    <col min="2" max="16384" width="9.140625" style="2"/>
  </cols>
  <sheetData>
    <row r="1" spans="1:22" x14ac:dyDescent="0.25">
      <c r="V1" s="1" t="s">
        <v>5</v>
      </c>
    </row>
    <row r="3" spans="1:22" x14ac:dyDescent="0.25">
      <c r="A3" s="3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5" spans="1:22" x14ac:dyDescent="0.25">
      <c r="A5" s="4" t="s">
        <v>1</v>
      </c>
      <c r="B5" s="4">
        <v>2020</v>
      </c>
      <c r="C5" s="4">
        <v>2021</v>
      </c>
      <c r="D5" s="4">
        <v>2022</v>
      </c>
      <c r="E5" s="4">
        <v>2023</v>
      </c>
      <c r="F5" s="4">
        <v>2024</v>
      </c>
      <c r="G5" s="4">
        <v>2025</v>
      </c>
      <c r="H5" s="4">
        <v>2026</v>
      </c>
      <c r="I5" s="4">
        <v>2027</v>
      </c>
      <c r="J5" s="4">
        <v>2028</v>
      </c>
      <c r="K5" s="4">
        <v>2029</v>
      </c>
      <c r="L5" s="4">
        <v>2030</v>
      </c>
      <c r="M5" s="4">
        <v>2031</v>
      </c>
      <c r="N5" s="4">
        <v>2032</v>
      </c>
      <c r="O5" s="4">
        <v>2033</v>
      </c>
      <c r="P5" s="4">
        <v>2034</v>
      </c>
      <c r="Q5" s="4">
        <v>2035</v>
      </c>
      <c r="R5" s="4">
        <v>2036</v>
      </c>
      <c r="S5" s="4">
        <v>2037</v>
      </c>
      <c r="T5" s="4">
        <v>2038</v>
      </c>
      <c r="U5" s="4">
        <v>2039</v>
      </c>
      <c r="V5" s="4">
        <v>2040</v>
      </c>
    </row>
    <row r="6" spans="1:22" x14ac:dyDescent="0.25">
      <c r="A6" s="4" t="s">
        <v>2</v>
      </c>
      <c r="B6" s="4"/>
      <c r="C6" s="4"/>
      <c r="D6" s="4"/>
      <c r="E6" s="4"/>
      <c r="F6" s="5">
        <f>422.938+70.435</f>
        <v>493.37299999999999</v>
      </c>
      <c r="G6" s="5">
        <f>$F$6*G7/$F$7</f>
        <v>492.9664763700244</v>
      </c>
      <c r="H6" s="5">
        <f t="shared" ref="H6" si="0">$F$6*H7/$F$7</f>
        <v>490.68685282947939</v>
      </c>
      <c r="I6" s="5">
        <f>H6/G6*H6</f>
        <v>488.41777094589423</v>
      </c>
      <c r="J6" s="5">
        <f t="shared" ref="J6:V6" si="1">I6/H6*I6</f>
        <v>486.15918197151325</v>
      </c>
      <c r="K6" s="5">
        <f t="shared" si="1"/>
        <v>483.91103738400483</v>
      </c>
      <c r="L6" s="5">
        <f t="shared" si="1"/>
        <v>481.67328888541908</v>
      </c>
      <c r="M6" s="5">
        <f t="shared" si="1"/>
        <v>479.44588840115017</v>
      </c>
      <c r="N6" s="5">
        <f t="shared" si="1"/>
        <v>477.22878807890351</v>
      </c>
      <c r="O6" s="5">
        <f t="shared" si="1"/>
        <v>475.0219402876678</v>
      </c>
      <c r="P6" s="5">
        <f t="shared" si="1"/>
        <v>472.82529761669167</v>
      </c>
      <c r="Q6" s="5">
        <f t="shared" si="1"/>
        <v>470.6388128744652</v>
      </c>
      <c r="R6" s="5">
        <f t="shared" si="1"/>
        <v>468.46243908770595</v>
      </c>
      <c r="S6" s="5">
        <f t="shared" si="1"/>
        <v>466.29612950034999</v>
      </c>
      <c r="T6" s="5">
        <f t="shared" si="1"/>
        <v>464.13983757254726</v>
      </c>
      <c r="U6" s="5">
        <f t="shared" si="1"/>
        <v>461.99351697966188</v>
      </c>
      <c r="V6" s="5">
        <f t="shared" si="1"/>
        <v>459.8571216112768</v>
      </c>
    </row>
    <row r="7" spans="1:22" x14ac:dyDescent="0.25">
      <c r="A7" s="4" t="s">
        <v>3</v>
      </c>
      <c r="B7" s="4"/>
      <c r="C7" s="4"/>
      <c r="D7" s="4"/>
      <c r="E7" s="4"/>
      <c r="F7" s="5">
        <f>156.6637+12.5176</f>
        <v>169.18129999999999</v>
      </c>
      <c r="G7" s="5">
        <f>156.3764+12.6655</f>
        <v>169.0419</v>
      </c>
      <c r="H7" s="5">
        <f>155.631+12.6292</f>
        <v>168.2602</v>
      </c>
      <c r="I7" s="5">
        <f t="shared" ref="I7:V7" si="2">155.631+12.6292</f>
        <v>168.2602</v>
      </c>
      <c r="J7" s="5">
        <f t="shared" si="2"/>
        <v>168.2602</v>
      </c>
      <c r="K7" s="5">
        <f t="shared" si="2"/>
        <v>168.2602</v>
      </c>
      <c r="L7" s="5">
        <f t="shared" si="2"/>
        <v>168.2602</v>
      </c>
      <c r="M7" s="5">
        <f t="shared" si="2"/>
        <v>168.2602</v>
      </c>
      <c r="N7" s="5">
        <f t="shared" si="2"/>
        <v>168.2602</v>
      </c>
      <c r="O7" s="5">
        <f t="shared" si="2"/>
        <v>168.2602</v>
      </c>
      <c r="P7" s="5">
        <f t="shared" si="2"/>
        <v>168.2602</v>
      </c>
      <c r="Q7" s="5">
        <f t="shared" si="2"/>
        <v>168.2602</v>
      </c>
      <c r="R7" s="5">
        <f t="shared" si="2"/>
        <v>168.2602</v>
      </c>
      <c r="S7" s="5">
        <f t="shared" si="2"/>
        <v>168.2602</v>
      </c>
      <c r="T7" s="5">
        <f t="shared" si="2"/>
        <v>168.2602</v>
      </c>
      <c r="U7" s="5">
        <f t="shared" si="2"/>
        <v>168.2602</v>
      </c>
      <c r="V7" s="5">
        <f t="shared" si="2"/>
        <v>168.2602</v>
      </c>
    </row>
    <row r="8" spans="1:22" x14ac:dyDescent="0.25">
      <c r="A8" s="4" t="s">
        <v>4</v>
      </c>
      <c r="B8" s="4"/>
      <c r="C8" s="4"/>
      <c r="D8" s="4"/>
      <c r="E8" s="4"/>
      <c r="F8" s="5">
        <f>F6-F7</f>
        <v>324.19169999999997</v>
      </c>
      <c r="G8" s="5">
        <f>G6-G7</f>
        <v>323.9245763700244</v>
      </c>
      <c r="H8" s="5">
        <f t="shared" ref="H8:V8" si="3">H6-H7</f>
        <v>322.42665282947939</v>
      </c>
      <c r="I8" s="5">
        <f t="shared" si="3"/>
        <v>320.15757094589424</v>
      </c>
      <c r="J8" s="5">
        <f t="shared" si="3"/>
        <v>317.89898197151325</v>
      </c>
      <c r="K8" s="5">
        <f t="shared" si="3"/>
        <v>315.65083738400483</v>
      </c>
      <c r="L8" s="5">
        <f t="shared" si="3"/>
        <v>313.41308888541909</v>
      </c>
      <c r="M8" s="5">
        <f t="shared" si="3"/>
        <v>311.18568840115017</v>
      </c>
      <c r="N8" s="5">
        <f t="shared" si="3"/>
        <v>308.96858807890351</v>
      </c>
      <c r="O8" s="5">
        <f t="shared" si="3"/>
        <v>306.76174028766781</v>
      </c>
      <c r="P8" s="5">
        <f t="shared" si="3"/>
        <v>304.56509761669167</v>
      </c>
      <c r="Q8" s="5">
        <f t="shared" si="3"/>
        <v>302.3786128744652</v>
      </c>
      <c r="R8" s="5">
        <f t="shared" si="3"/>
        <v>300.20223908770595</v>
      </c>
      <c r="S8" s="5">
        <f t="shared" si="3"/>
        <v>298.03592950034999</v>
      </c>
      <c r="T8" s="5">
        <f t="shared" si="3"/>
        <v>295.87963757254727</v>
      </c>
      <c r="U8" s="5">
        <f t="shared" si="3"/>
        <v>293.73331697966188</v>
      </c>
      <c r="V8" s="5">
        <f t="shared" si="3"/>
        <v>291.5969216112768</v>
      </c>
    </row>
  </sheetData>
  <mergeCells count="1">
    <mergeCell ref="A3:V3"/>
  </mergeCells>
  <pageMargins left="0.7" right="0.7" top="0.75" bottom="0.75" header="0.3" footer="0.3"/>
  <pageSetup paperSize="9" scale="5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Макеев Владимир Игоревич</dc:creator>
  <cp:lastModifiedBy>Матвеев Александр Владимирович</cp:lastModifiedBy>
  <dcterms:created xsi:type="dcterms:W3CDTF">2015-06-05T18:19:34Z</dcterms:created>
  <dcterms:modified xsi:type="dcterms:W3CDTF">2025-06-23T10:55:11Z</dcterms:modified>
</cp:coreProperties>
</file>